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B604DA65-1803-48BD-948A-A172AFE13E47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28" sheetId="1" r:id="rId1"/>
  </sheets>
  <calcPr calcId="191029"/>
</workbook>
</file>

<file path=xl/calcChain.xml><?xml version="1.0" encoding="utf-8"?>
<calcChain xmlns="http://schemas.openxmlformats.org/spreadsheetml/2006/main">
  <c r="S22" i="1" l="1"/>
  <c r="S23" i="1"/>
  <c r="R22" i="1"/>
  <c r="R23" i="1"/>
  <c r="Q22" i="1"/>
  <c r="Q23" i="1"/>
  <c r="P22" i="1"/>
  <c r="P23" i="1"/>
  <c r="K22" i="1"/>
  <c r="K23" i="1"/>
  <c r="R21" i="1"/>
  <c r="S21" i="1" s="1"/>
  <c r="Q21" i="1"/>
  <c r="P21" i="1"/>
  <c r="K21" i="1"/>
  <c r="R20" i="1" l="1"/>
  <c r="S20" i="1" s="1"/>
  <c r="R24" i="1"/>
  <c r="S24" i="1" s="1"/>
  <c r="R25" i="1"/>
  <c r="Q20" i="1"/>
  <c r="Q24" i="1"/>
  <c r="Q25" i="1"/>
  <c r="P20" i="1"/>
  <c r="P24" i="1"/>
  <c r="P25" i="1"/>
  <c r="K20" i="1"/>
  <c r="K24" i="1"/>
  <c r="K25" i="1"/>
  <c r="S25" i="1" l="1"/>
  <c r="K26" i="1"/>
  <c r="K28" i="1" s="1"/>
  <c r="R26" i="1" l="1"/>
  <c r="P26" i="1"/>
  <c r="Q26" i="1" s="1"/>
  <c r="Q28" i="1" l="1"/>
  <c r="Q30" i="1" s="1"/>
  <c r="S26" i="1"/>
  <c r="S28" i="1" l="1"/>
  <c r="S30" i="1" s="1"/>
</calcChain>
</file>

<file path=xl/sharedStrings.xml><?xml version="1.0" encoding="utf-8"?>
<sst xmlns="http://schemas.openxmlformats.org/spreadsheetml/2006/main" count="66" uniqueCount="60">
  <si>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</si>
  <si>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</si>
  <si>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</si>
  <si>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</si>
  <si>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</si>
  <si>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</si>
  <si>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</si>
  <si>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</si>
  <si>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</si>
  <si>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</si>
  <si>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</si>
  <si>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</si>
  <si>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</si>
  <si>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</si>
  <si>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</si>
  <si>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</si>
  <si>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</si>
  <si>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</si>
  <si>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</si>
  <si>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</si>
  <si>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</si>
  <si>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</si>
  <si>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</si>
  <si>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</si>
  <si>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</si>
  <si>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</si>
  <si>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</si>
  <si>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</si>
  <si>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</si>
  <si>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</si>
  <si>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</si>
  <si>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</si>
  <si>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</si>
  <si>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</si>
  <si>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</si>
  <si>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</si>
  <si>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</si>
  <si>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</si>
  <si>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</si>
  <si>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</si>
  <si>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</si>
  <si>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</si>
  <si>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</si>
  <si>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</si>
  <si>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</si>
  <si>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</si>
  <si>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</si>
  <si>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</si>
  <si>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</si>
  <si>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</si>
  <si>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</si>
  <si>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GUIES DE REVASCULARITZACIÓ PERIFERICA AMB PES A LA PUNTA DE FINS A 40GR</t>
  </si>
  <si>
    <t>Guia d'angioplàstia per a sistema vascular perifèric amb diàmetre extern de punta de 0,014" i pes de punta de 1 gr.</t>
  </si>
  <si>
    <t>Guia d'angioplàstia per a sistema vascular perifèric amb diàmetre de 0,014" fins a 0,008" a la part distal i pes de punta de  ≥20 gr.</t>
  </si>
  <si>
    <t>Guies per a ATP diàmetre de 0,018" i pes punta 12 gr.</t>
  </si>
  <si>
    <t>Guies per a ATP diàmetre de 0,018" i punta preformada corba d'1 mm a 45º</t>
  </si>
  <si>
    <t>Guies d'angioplàstia de diàmetre 0,014" i longitud 300cm.</t>
  </si>
  <si>
    <t>Guies d'angioplàstia per al sistema vascular perifèric de diàmetre 0,018" i longitud 300cm.</t>
  </si>
  <si>
    <t>Guies per a ATP diàmetre de 0,014" i longituds de 200cm i 300 cm.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</si>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</sst>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7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20" applyNumberFormat="0" applyAlignment="0" applyProtection="0"/>
    <xf numFmtId="0" fontId="17" fillId="15" borderId="20" applyNumberFormat="0" applyAlignment="0" applyProtection="0"/>
    <xf numFmtId="0" fontId="18" fillId="47" borderId="21" applyNumberFormat="0" applyAlignment="0" applyProtection="0"/>
    <xf numFmtId="0" fontId="19" fillId="0" borderId="22" applyNumberFormat="0" applyFill="0" applyAlignment="0" applyProtection="0"/>
    <xf numFmtId="0" fontId="18" fillId="47" borderId="21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3" applyNumberFormat="0" applyFill="0" applyAlignment="0" applyProtection="0"/>
    <xf numFmtId="0" fontId="25" fillId="0" borderId="24" applyNumberFormat="0" applyFill="0" applyAlignment="0" applyProtection="0"/>
    <xf numFmtId="0" fontId="26" fillId="0" borderId="25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20" applyNumberFormat="0" applyAlignment="0" applyProtection="0"/>
    <xf numFmtId="0" fontId="19" fillId="0" borderId="22" applyNumberFormat="0" applyFill="0" applyAlignment="0" applyProtection="0"/>
    <xf numFmtId="0" fontId="13" fillId="8" borderId="26" applyNumberFormat="0" applyFont="0" applyAlignment="0" applyProtection="0"/>
    <xf numFmtId="0" fontId="8" fillId="8" borderId="26" applyNumberFormat="0" applyFont="0" applyAlignment="0" applyProtection="0"/>
    <xf numFmtId="0" fontId="27" fillId="6" borderId="27" applyNumberFormat="0" applyAlignment="0" applyProtection="0"/>
    <xf numFmtId="0" fontId="27" fillId="15" borderId="27" applyNumberFormat="0" applyAlignment="0" applyProtection="0"/>
    <xf numFmtId="4" fontId="12" fillId="17" borderId="28" applyNumberFormat="0" applyProtection="0">
      <alignment vertical="center"/>
    </xf>
    <xf numFmtId="4" fontId="28" fillId="5" borderId="29" applyNumberFormat="0" applyProtection="0">
      <alignment vertical="center"/>
    </xf>
    <xf numFmtId="4" fontId="12" fillId="5" borderId="29" applyNumberFormat="0" applyProtection="0">
      <alignment horizontal="left" vertical="center" indent="1"/>
    </xf>
    <xf numFmtId="0" fontId="29" fillId="17" borderId="30" applyNumberFormat="0" applyProtection="0">
      <alignment horizontal="left" vertical="top" indent="1"/>
    </xf>
    <xf numFmtId="4" fontId="12" fillId="21" borderId="29" applyNumberFormat="0" applyProtection="0">
      <alignment horizontal="left" vertical="center" indent="1"/>
    </xf>
    <xf numFmtId="4" fontId="12" fillId="11" borderId="29" applyNumberFormat="0" applyProtection="0">
      <alignment horizontal="right" vertical="center"/>
    </xf>
    <xf numFmtId="4" fontId="12" fillId="52" borderId="29" applyNumberFormat="0" applyProtection="0">
      <alignment horizontal="right" vertical="center"/>
    </xf>
    <xf numFmtId="4" fontId="12" fillId="29" borderId="28" applyNumberFormat="0" applyProtection="0">
      <alignment horizontal="right" vertical="center"/>
    </xf>
    <xf numFmtId="4" fontId="12" fillId="20" borderId="29" applyNumberFormat="0" applyProtection="0">
      <alignment horizontal="right" vertical="center"/>
    </xf>
    <xf numFmtId="4" fontId="12" fillId="24" borderId="29" applyNumberFormat="0" applyProtection="0">
      <alignment horizontal="right" vertical="center"/>
    </xf>
    <xf numFmtId="4" fontId="12" fillId="42" borderId="29" applyNumberFormat="0" applyProtection="0">
      <alignment horizontal="right" vertical="center"/>
    </xf>
    <xf numFmtId="4" fontId="12" fillId="25" borderId="29" applyNumberFormat="0" applyProtection="0">
      <alignment horizontal="right" vertical="center"/>
    </xf>
    <xf numFmtId="4" fontId="12" fillId="53" borderId="29" applyNumberFormat="0" applyProtection="0">
      <alignment horizontal="right" vertical="center"/>
    </xf>
    <xf numFmtId="4" fontId="12" fillId="19" borderId="29" applyNumberFormat="0" applyProtection="0">
      <alignment horizontal="right" vertical="center"/>
    </xf>
    <xf numFmtId="4" fontId="12" fillId="54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12" fillId="55" borderId="29" applyNumberFormat="0" applyProtection="0">
      <alignment horizontal="right" vertical="center"/>
    </xf>
    <xf numFmtId="4" fontId="12" fillId="9" borderId="28" applyNumberFormat="0" applyProtection="0">
      <alignment horizontal="left" vertical="center" indent="1"/>
    </xf>
    <xf numFmtId="4" fontId="12" fillId="55" borderId="28" applyNumberFormat="0" applyProtection="0">
      <alignment horizontal="left" vertical="center" indent="1"/>
    </xf>
    <xf numFmtId="0" fontId="12" fillId="15" borderId="29" applyNumberFormat="0" applyProtection="0">
      <alignment horizontal="left" vertical="center" indent="1"/>
    </xf>
    <xf numFmtId="0" fontId="12" fillId="38" borderId="30" applyNumberFormat="0" applyProtection="0">
      <alignment horizontal="left" vertical="top" indent="1"/>
    </xf>
    <xf numFmtId="0" fontId="12" fillId="56" borderId="29" applyNumberFormat="0" applyProtection="0">
      <alignment horizontal="left" vertical="center" indent="1"/>
    </xf>
    <xf numFmtId="0" fontId="12" fillId="55" borderId="30" applyNumberFormat="0" applyProtection="0">
      <alignment horizontal="left" vertical="top" indent="1"/>
    </xf>
    <xf numFmtId="0" fontId="12" fillId="18" borderId="29" applyNumberFormat="0" applyProtection="0">
      <alignment horizontal="left" vertical="center" indent="1"/>
    </xf>
    <xf numFmtId="0" fontId="12" fillId="18" borderId="30" applyNumberFormat="0" applyProtection="0">
      <alignment horizontal="left" vertical="top" indent="1"/>
    </xf>
    <xf numFmtId="0" fontId="12" fillId="9" borderId="29" applyNumberFormat="0" applyProtection="0">
      <alignment horizontal="left" vertical="center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30" fillId="38" borderId="32" applyBorder="0"/>
    <xf numFmtId="4" fontId="31" fillId="8" borderId="30" applyNumberFormat="0" applyProtection="0">
      <alignment vertical="center"/>
    </xf>
    <xf numFmtId="4" fontId="28" fillId="57" borderId="8" applyNumberFormat="0" applyProtection="0">
      <alignment vertical="center"/>
    </xf>
    <xf numFmtId="4" fontId="31" fillId="15" borderId="30" applyNumberFormat="0" applyProtection="0">
      <alignment horizontal="left" vertical="center" indent="1"/>
    </xf>
    <xf numFmtId="0" fontId="31" fillId="8" borderId="30" applyNumberFormat="0" applyProtection="0">
      <alignment horizontal="left" vertical="top" indent="1"/>
    </xf>
    <xf numFmtId="4" fontId="12" fillId="0" borderId="29" applyNumberFormat="0" applyProtection="0">
      <alignment horizontal="right" vertical="center"/>
    </xf>
    <xf numFmtId="4" fontId="28" fillId="4" borderId="29" applyNumberFormat="0" applyProtection="0">
      <alignment horizontal="right" vertical="center"/>
    </xf>
    <xf numFmtId="4" fontId="12" fillId="21" borderId="29" applyNumberFormat="0" applyProtection="0">
      <alignment horizontal="left" vertical="center" indent="1"/>
    </xf>
    <xf numFmtId="0" fontId="31" fillId="55" borderId="30" applyNumberFormat="0" applyProtection="0">
      <alignment horizontal="left" vertical="top" indent="1"/>
    </xf>
    <xf numFmtId="4" fontId="32" fillId="58" borderId="28" applyNumberFormat="0" applyProtection="0">
      <alignment horizontal="left" vertical="center" indent="1"/>
    </xf>
    <xf numFmtId="0" fontId="12" fillId="59" borderId="8"/>
    <xf numFmtId="4" fontId="33" fillId="6" borderId="29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3" applyNumberFormat="0" applyFill="0" applyAlignment="0" applyProtection="0"/>
    <xf numFmtId="0" fontId="42" fillId="0" borderId="35" applyNumberFormat="0" applyFill="0" applyAlignment="0" applyProtection="0"/>
    <xf numFmtId="0" fontId="21" fillId="0" borderId="36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6" applyNumberFormat="0" applyFont="0" applyAlignment="0" applyProtection="0"/>
    <xf numFmtId="0" fontId="8" fillId="8" borderId="26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3" applyNumberFormat="0" applyFill="0" applyAlignment="0" applyProtection="0"/>
    <xf numFmtId="0" fontId="38" fillId="0" borderId="24" applyNumberFormat="0" applyFill="0" applyAlignment="0" applyProtection="0"/>
    <xf numFmtId="0" fontId="39" fillId="0" borderId="34" applyNumberFormat="0" applyFill="0" applyAlignment="0" applyProtection="0"/>
    <xf numFmtId="0" fontId="12" fillId="38" borderId="30" applyNumberFormat="0" applyProtection="0">
      <alignment horizontal="left" vertical="top" indent="1"/>
    </xf>
    <xf numFmtId="0" fontId="12" fillId="55" borderId="30" applyNumberFormat="0" applyProtection="0">
      <alignment horizontal="left" vertical="top" indent="1"/>
    </xf>
    <xf numFmtId="0" fontId="12" fillId="18" borderId="30" applyNumberFormat="0" applyProtection="0">
      <alignment horizontal="left" vertical="top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8" fillId="8" borderId="26" applyNumberFormat="0" applyFont="0" applyAlignment="0" applyProtection="0"/>
    <xf numFmtId="0" fontId="1" fillId="0" borderId="0"/>
    <xf numFmtId="0" fontId="1" fillId="8" borderId="26" applyNumberFormat="0" applyFont="0" applyAlignment="0" applyProtection="0"/>
    <xf numFmtId="0" fontId="1" fillId="8" borderId="26" applyNumberFormat="0" applyFont="0" applyAlignment="0" applyProtection="0"/>
    <xf numFmtId="0" fontId="43" fillId="38" borderId="30" applyNumberFormat="0" applyProtection="0">
      <alignment horizontal="left" vertical="top" indent="1"/>
    </xf>
    <xf numFmtId="0" fontId="43" fillId="55" borderId="30" applyNumberFormat="0" applyProtection="0">
      <alignment horizontal="left" vertical="top" indent="1"/>
    </xf>
    <xf numFmtId="0" fontId="43" fillId="18" borderId="30" applyNumberFormat="0" applyProtection="0">
      <alignment horizontal="left" vertical="top" indent="1"/>
    </xf>
    <xf numFmtId="0" fontId="43" fillId="9" borderId="30" applyNumberFormat="0" applyProtection="0">
      <alignment horizontal="left" vertical="top" indent="1"/>
    </xf>
    <xf numFmtId="0" fontId="43" fillId="6" borderId="31" applyNumberFormat="0">
      <protection locked="0"/>
    </xf>
    <xf numFmtId="0" fontId="8" fillId="0" borderId="0"/>
    <xf numFmtId="0" fontId="8" fillId="0" borderId="0"/>
  </cellStyleXfs>
  <cellXfs count="16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7" xfId="0" applyFont="1" applyFill="1" applyBorder="1" applyAlignment="1" applyProtection="1">
      <alignment horizontal="left" vertical="center" wrapText="1" indent="1"/>
    </xf>
    <xf numFmtId="0" fontId="44" fillId="60" borderId="18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left" vertical="center" wrapText="1" indent="1"/>
    </xf>
    <xf numFmtId="0" fontId="44" fillId="60" borderId="43" xfId="0" applyFont="1" applyFill="1" applyBorder="1" applyAlignment="1" applyProtection="1">
      <alignment horizontal="left" vertical="center" wrapText="1" indent="1"/>
    </xf>
    <xf numFmtId="165" fontId="44" fillId="0" borderId="8" xfId="0" applyNumberFormat="1" applyFont="1" applyBorder="1" applyAlignment="1" applyProtection="1">
      <alignment horizontal="left" vertical="center" wrapText="1" indent="1"/>
      <protection locked="0"/>
    </xf>
    <xf numFmtId="0" fontId="46" fillId="60" borderId="8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center" vertical="center" wrapText="1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60" borderId="12" xfId="0" applyFont="1" applyFill="1" applyBorder="1" applyAlignment="1" applyProtection="1">
      <alignment horizontal="left" vertical="center" wrapText="1" indent="1"/>
    </xf>
    <xf numFmtId="0" fontId="46" fillId="60" borderId="13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7" fillId="0" borderId="48" xfId="2" applyFont="1" applyFill="1" applyBorder="1" applyAlignment="1">
      <alignment vertical="center" wrapText="1"/>
    </xf>
    <xf numFmtId="0" fontId="7" fillId="0" borderId="48" xfId="2" applyFont="1" applyFill="1" applyBorder="1" applyAlignment="1">
      <alignment horizontal="center" vertical="center" textRotation="180" wrapText="1"/>
    </xf>
    <xf numFmtId="0" fontId="7" fillId="2" borderId="48" xfId="2" applyFont="1" applyFill="1" applyBorder="1" applyAlignment="1">
      <alignment vertical="center" wrapText="1"/>
    </xf>
    <xf numFmtId="0" fontId="7" fillId="0" borderId="48" xfId="2" applyFont="1" applyFill="1" applyBorder="1" applyAlignment="1">
      <alignment horizontal="center" vertical="center" wrapText="1"/>
    </xf>
    <xf numFmtId="0" fontId="7" fillId="3" borderId="48" xfId="2" applyFont="1" applyFill="1" applyBorder="1" applyAlignment="1">
      <alignment vertical="center" wrapText="1"/>
    </xf>
    <xf numFmtId="0" fontId="7" fillId="3" borderId="46" xfId="2" applyFont="1" applyFill="1" applyBorder="1" applyAlignment="1">
      <alignment vertical="center" wrapText="1"/>
    </xf>
    <xf numFmtId="0" fontId="7" fillId="2" borderId="49" xfId="2" applyFont="1" applyFill="1" applyBorder="1" applyAlignment="1">
      <alignment vertical="center" wrapText="1"/>
    </xf>
    <xf numFmtId="0" fontId="7" fillId="60" borderId="45" xfId="2" applyFont="1" applyFill="1" applyBorder="1" applyAlignment="1" applyProtection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51" xfId="2" applyNumberFormat="1" applyFont="1" applyFill="1" applyBorder="1" applyAlignment="1" applyProtection="1">
      <alignment horizontal="center" vertical="center"/>
    </xf>
    <xf numFmtId="4" fontId="47" fillId="63" borderId="50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7" fillId="0" borderId="8" xfId="2" applyFont="1" applyFill="1" applyBorder="1" applyAlignment="1">
      <alignment vertical="center" wrapText="1"/>
    </xf>
    <xf numFmtId="0" fontId="7" fillId="0" borderId="8" xfId="2" applyFont="1" applyFill="1" applyBorder="1" applyAlignment="1">
      <alignment horizontal="center" vertical="center" wrapText="1"/>
    </xf>
    <xf numFmtId="0" fontId="8" fillId="60" borderId="8" xfId="2" applyFont="1" applyFill="1" applyBorder="1" applyAlignment="1" applyProtection="1">
      <alignment horizontal="center" vertical="center"/>
    </xf>
    <xf numFmtId="4" fontId="8" fillId="2" borderId="8" xfId="2" applyNumberFormat="1" applyFont="1" applyFill="1" applyBorder="1" applyAlignment="1">
      <alignment horizontal="center" vertical="center"/>
    </xf>
    <xf numFmtId="164" fontId="8" fillId="3" borderId="8" xfId="2" applyNumberFormat="1" applyFont="1" applyFill="1" applyBorder="1" applyAlignment="1">
      <alignment horizontal="center" vertical="center"/>
    </xf>
    <xf numFmtId="4" fontId="8" fillId="3" borderId="8" xfId="2" applyNumberFormat="1" applyFont="1" applyFill="1" applyBorder="1" applyAlignment="1">
      <alignment horizontal="center" vertical="center"/>
    </xf>
    <xf numFmtId="0" fontId="1" fillId="0" borderId="13" xfId="2" applyFont="1" applyBorder="1"/>
    <xf numFmtId="0" fontId="8" fillId="0" borderId="13" xfId="2" applyFont="1" applyBorder="1"/>
    <xf numFmtId="0" fontId="8" fillId="60" borderId="53" xfId="2" applyFont="1" applyFill="1" applyBorder="1" applyAlignment="1" applyProtection="1">
      <alignment horizontal="center" vertical="center"/>
    </xf>
    <xf numFmtId="4" fontId="8" fillId="2" borderId="52" xfId="2" applyNumberFormat="1" applyFont="1" applyFill="1" applyBorder="1" applyAlignment="1">
      <alignment horizontal="center" vertical="center"/>
    </xf>
    <xf numFmtId="4" fontId="8" fillId="2" borderId="53" xfId="2" applyNumberFormat="1" applyFont="1" applyFill="1" applyBorder="1" applyAlignment="1">
      <alignment horizontal="center" vertical="center"/>
    </xf>
    <xf numFmtId="164" fontId="8" fillId="3" borderId="52" xfId="2" applyNumberFormat="1" applyFont="1" applyFill="1" applyBorder="1" applyAlignment="1">
      <alignment horizontal="center" vertical="center"/>
    </xf>
    <xf numFmtId="4" fontId="8" fillId="3" borderId="52" xfId="2" applyNumberFormat="1" applyFont="1" applyFill="1" applyBorder="1" applyAlignment="1">
      <alignment horizontal="center" vertical="center"/>
    </xf>
    <xf numFmtId="4" fontId="8" fillId="2" borderId="54" xfId="2" applyNumberFormat="1" applyFont="1" applyFill="1" applyBorder="1" applyAlignment="1">
      <alignment horizontal="center" vertical="center"/>
    </xf>
    <xf numFmtId="164" fontId="8" fillId="3" borderId="53" xfId="2" applyNumberFormat="1" applyFont="1" applyFill="1" applyBorder="1" applyAlignment="1">
      <alignment horizontal="center" vertical="center"/>
    </xf>
    <xf numFmtId="4" fontId="8" fillId="3" borderId="53" xfId="2" applyNumberFormat="1" applyFont="1" applyFill="1" applyBorder="1" applyAlignment="1">
      <alignment horizontal="center" vertical="center"/>
    </xf>
    <xf numFmtId="4" fontId="8" fillId="2" borderId="55" xfId="2" applyNumberFormat="1" applyFont="1" applyFill="1" applyBorder="1" applyAlignment="1">
      <alignment horizontal="center" vertical="center"/>
    </xf>
    <xf numFmtId="4" fontId="12" fillId="60" borderId="8" xfId="2" applyNumberFormat="1" applyFont="1" applyFill="1" applyBorder="1" applyAlignment="1">
      <alignment horizontal="center" vertical="center" wrapText="1"/>
    </xf>
    <xf numFmtId="4" fontId="12" fillId="60" borderId="53" xfId="2" applyNumberFormat="1" applyFont="1" applyFill="1" applyBorder="1" applyAlignment="1">
      <alignment horizontal="center" vertical="center" wrapText="1"/>
    </xf>
    <xf numFmtId="4" fontId="12" fillId="60" borderId="6" xfId="2" applyNumberFormat="1" applyFont="1" applyFill="1" applyBorder="1" applyAlignment="1">
      <alignment horizontal="center" vertical="center" wrapText="1"/>
    </xf>
    <xf numFmtId="0" fontId="8" fillId="60" borderId="6" xfId="2" applyFont="1" applyFill="1" applyBorder="1" applyAlignment="1" applyProtection="1">
      <alignment horizontal="center" vertical="center"/>
    </xf>
    <xf numFmtId="0" fontId="7" fillId="60" borderId="18" xfId="2" applyFont="1" applyFill="1" applyBorder="1" applyAlignment="1">
      <alignment vertical="center" wrapText="1"/>
    </xf>
    <xf numFmtId="3" fontId="12" fillId="60" borderId="6" xfId="2" applyNumberFormat="1" applyFont="1" applyFill="1" applyBorder="1" applyAlignment="1">
      <alignment horizontal="center" vertical="center" wrapText="1"/>
    </xf>
    <xf numFmtId="3" fontId="12" fillId="60" borderId="8" xfId="2" applyNumberFormat="1" applyFont="1" applyFill="1" applyBorder="1" applyAlignment="1">
      <alignment horizontal="center" vertical="center" wrapText="1"/>
    </xf>
    <xf numFmtId="3" fontId="12" fillId="60" borderId="53" xfId="2" applyNumberFormat="1" applyFont="1" applyFill="1" applyBorder="1" applyAlignment="1">
      <alignment horizontal="center" vertical="center" wrapText="1"/>
    </xf>
    <xf numFmtId="164" fontId="8" fillId="0" borderId="53" xfId="2" applyNumberFormat="1" applyFont="1" applyBorder="1" applyAlignment="1" applyProtection="1">
      <alignment horizontal="center" vertical="center"/>
      <protection locked="0"/>
    </xf>
    <xf numFmtId="164" fontId="8" fillId="0" borderId="53" xfId="2" applyNumberFormat="1" applyFont="1" applyFill="1" applyBorder="1" applyAlignment="1" applyProtection="1">
      <alignment vertical="center"/>
    </xf>
    <xf numFmtId="9" fontId="8" fillId="0" borderId="53" xfId="2" applyNumberFormat="1" applyFont="1" applyFill="1" applyBorder="1" applyAlignment="1" applyProtection="1">
      <alignment horizontal="center" vertical="center"/>
      <protection locked="0"/>
    </xf>
    <xf numFmtId="9" fontId="8" fillId="0" borderId="53" xfId="2" applyNumberFormat="1" applyFont="1" applyBorder="1" applyAlignment="1" applyProtection="1">
      <alignment horizontal="center" vertical="center"/>
      <protection locked="0"/>
    </xf>
    <xf numFmtId="164" fontId="8" fillId="0" borderId="8" xfId="2" applyNumberFormat="1" applyFont="1" applyBorder="1" applyAlignment="1" applyProtection="1">
      <alignment horizontal="center" vertical="center"/>
      <protection locked="0"/>
    </xf>
    <xf numFmtId="16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9" fontId="8" fillId="0" borderId="8" xfId="2" applyNumberFormat="1" applyFont="1" applyBorder="1" applyAlignment="1" applyProtection="1">
      <alignment horizontal="center" vertical="center"/>
      <protection locked="0"/>
    </xf>
    <xf numFmtId="164" fontId="8" fillId="0" borderId="6" xfId="2" applyNumberFormat="1" applyFont="1" applyBorder="1" applyAlignment="1" applyProtection="1">
      <alignment horizontal="center" vertical="center"/>
      <protection locked="0"/>
    </xf>
    <xf numFmtId="164" fontId="8" fillId="0" borderId="6" xfId="2" applyNumberFormat="1" applyFont="1" applyFill="1" applyBorder="1" applyAlignment="1" applyProtection="1">
      <alignment vertical="center"/>
    </xf>
    <xf numFmtId="9" fontId="8" fillId="0" borderId="6" xfId="2" applyNumberFormat="1" applyFont="1" applyFill="1" applyBorder="1" applyAlignment="1" applyProtection="1">
      <alignment horizontal="center" vertical="center"/>
      <protection locked="0"/>
    </xf>
    <xf numFmtId="9" fontId="8" fillId="0" borderId="6" xfId="2" applyNumberFormat="1" applyFont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>
      <alignment horizontal="center" vertical="center" wrapText="1"/>
    </xf>
    <xf numFmtId="0" fontId="8" fillId="0" borderId="0" xfId="2" applyFont="1" applyBorder="1"/>
    <xf numFmtId="0" fontId="44" fillId="0" borderId="65" xfId="0" applyFont="1" applyFill="1" applyBorder="1" applyAlignment="1" applyProtection="1">
      <alignment horizontal="left" vertical="center" wrapText="1" indent="1"/>
    </xf>
    <xf numFmtId="14" fontId="44" fillId="0" borderId="66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66" xfId="0" applyFont="1" applyFill="1" applyBorder="1" applyAlignment="1" applyProtection="1">
      <alignment horizontal="left" vertical="center" wrapText="1" indent="1"/>
    </xf>
    <xf numFmtId="0" fontId="44" fillId="0" borderId="66" xfId="0" applyFont="1" applyFill="1" applyBorder="1" applyAlignment="1" applyProtection="1">
      <alignment horizontal="left" vertical="center" wrapText="1" indent="1"/>
      <protection locked="0"/>
    </xf>
    <xf numFmtId="0" fontId="44" fillId="0" borderId="66" xfId="0" applyFont="1" applyFill="1" applyBorder="1" applyAlignment="1" applyProtection="1">
      <alignment horizontal="left" vertical="center" wrapText="1" indent="1"/>
    </xf>
    <xf numFmtId="4" fontId="8" fillId="2" borderId="19" xfId="2" applyNumberFormat="1" applyFont="1" applyFill="1" applyBorder="1" applyAlignment="1">
      <alignment horizontal="center" vertical="center"/>
    </xf>
    <xf numFmtId="0" fontId="7" fillId="60" borderId="18" xfId="2" applyFont="1" applyFill="1" applyBorder="1" applyAlignment="1" applyProtection="1">
      <alignment vertical="center"/>
    </xf>
    <xf numFmtId="0" fontId="48" fillId="60" borderId="67" xfId="0" applyFont="1" applyFill="1" applyBorder="1" applyAlignment="1">
      <alignment vertical="center" wrapText="1"/>
    </xf>
    <xf numFmtId="0" fontId="48" fillId="60" borderId="8" xfId="0" applyFont="1" applyFill="1" applyBorder="1" applyAlignment="1">
      <alignment vertical="center" wrapText="1"/>
    </xf>
    <xf numFmtId="0" fontId="48" fillId="60" borderId="13" xfId="0" applyFont="1" applyFill="1" applyBorder="1" applyAlignment="1">
      <alignment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11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indent="1"/>
      <protection locked="0"/>
    </xf>
    <xf numFmtId="0" fontId="44" fillId="0" borderId="42" xfId="0" applyFont="1" applyBorder="1" applyAlignment="1" applyProtection="1">
      <alignment horizontal="left" vertical="center" indent="1"/>
      <protection locked="0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0" borderId="19" xfId="0" applyFont="1" applyBorder="1" applyAlignment="1" applyProtection="1">
      <alignment horizontal="center" vertical="center" wrapTex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0" borderId="42" xfId="0" applyFont="1" applyBorder="1" applyAlignment="1" applyProtection="1">
      <alignment horizontal="left" vertical="center" wrapText="1" indent="1"/>
      <protection locked="0"/>
    </xf>
    <xf numFmtId="0" fontId="44" fillId="60" borderId="45" xfId="0" applyFont="1" applyFill="1" applyBorder="1" applyAlignment="1" applyProtection="1">
      <alignment horizontal="center" vertical="center" wrapText="1"/>
    </xf>
    <xf numFmtId="0" fontId="44" fillId="60" borderId="68" xfId="0" applyFont="1" applyFill="1" applyBorder="1" applyAlignment="1" applyProtection="1">
      <alignment horizontal="center" vertical="center" wrapText="1"/>
    </xf>
    <xf numFmtId="0" fontId="44" fillId="0" borderId="46" xfId="0" applyFont="1" applyBorder="1" applyAlignment="1" applyProtection="1">
      <alignment horizontal="center" vertical="center" wrapText="1"/>
      <protection locked="0"/>
    </xf>
    <xf numFmtId="0" fontId="44" fillId="0" borderId="66" xfId="0" applyFont="1" applyBorder="1" applyAlignment="1" applyProtection="1">
      <alignment horizontal="center" vertical="center" wrapText="1"/>
      <protection locked="0"/>
    </xf>
    <xf numFmtId="0" fontId="44" fillId="0" borderId="69" xfId="0" applyFont="1" applyBorder="1" applyAlignment="1" applyProtection="1">
      <alignment horizontal="center" vertical="center" wrapText="1"/>
      <protection locked="0"/>
    </xf>
    <xf numFmtId="0" fontId="44" fillId="0" borderId="70" xfId="0" applyFont="1" applyBorder="1" applyAlignment="1" applyProtection="1">
      <alignment horizontal="center" vertical="center" wrapText="1"/>
      <protection locked="0"/>
    </xf>
    <xf numFmtId="0" fontId="44" fillId="0" borderId="71" xfId="0" applyFont="1" applyBorder="1" applyAlignment="1" applyProtection="1">
      <alignment horizontal="center" vertical="center" wrapText="1"/>
      <protection locked="0"/>
    </xf>
    <xf numFmtId="0" fontId="44" fillId="0" borderId="72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8" xfId="0" applyFont="1" applyFill="1" applyBorder="1" applyAlignment="1" applyProtection="1">
      <alignment horizontal="center" vertical="center" wrapText="1"/>
      <protection locked="0"/>
    </xf>
    <xf numFmtId="0" fontId="44" fillId="0" borderId="19" xfId="0" applyFont="1" applyFill="1" applyBorder="1" applyAlignment="1" applyProtection="1">
      <alignment horizontal="center" vertical="center" wrapText="1"/>
      <protection locked="0"/>
    </xf>
    <xf numFmtId="0" fontId="44" fillId="0" borderId="13" xfId="0" applyFont="1" applyFill="1" applyBorder="1" applyAlignment="1" applyProtection="1">
      <alignment horizontal="center" vertical="center" wrapText="1"/>
      <protection locked="0"/>
    </xf>
    <xf numFmtId="0" fontId="44" fillId="0" borderId="17" xfId="0" applyFont="1" applyFill="1" applyBorder="1" applyAlignment="1" applyProtection="1">
      <alignment horizontal="center" vertical="center" wrapText="1"/>
      <protection locked="0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12" xfId="0" applyFont="1" applyFill="1" applyBorder="1" applyAlignment="1" applyProtection="1">
      <alignment horizontal="left" vertical="center" wrapText="1" indent="1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14" fontId="44" fillId="0" borderId="16" xfId="0" applyNumberFormat="1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15" xfId="0" applyFont="1" applyBorder="1" applyAlignment="1" applyProtection="1">
      <alignment horizontal="left" vertical="center" wrapText="1" indent="1"/>
      <protection locked="0"/>
    </xf>
    <xf numFmtId="0" fontId="44" fillId="0" borderId="44" xfId="0" applyFont="1" applyBorder="1" applyAlignment="1" applyProtection="1">
      <alignment horizontal="left" vertical="center" wrapText="1" indent="1"/>
      <protection locked="0"/>
    </xf>
    <xf numFmtId="0" fontId="7" fillId="60" borderId="46" xfId="2" applyFont="1" applyFill="1" applyBorder="1" applyAlignment="1" applyProtection="1">
      <alignment horizontal="center" vertical="center" wrapText="1"/>
    </xf>
    <xf numFmtId="0" fontId="7" fillId="60" borderId="47" xfId="2" applyFont="1" applyFill="1" applyBorder="1" applyAlignment="1" applyProtection="1">
      <alignment horizontal="center" vertical="center" wrapText="1"/>
    </xf>
    <xf numFmtId="0" fontId="7" fillId="60" borderId="56" xfId="2" applyFont="1" applyFill="1" applyBorder="1" applyAlignment="1" applyProtection="1">
      <alignment horizontal="center" vertical="center" wrapText="1"/>
    </xf>
    <xf numFmtId="0" fontId="7" fillId="60" borderId="57" xfId="2" applyFont="1" applyFill="1" applyBorder="1" applyAlignment="1" applyProtection="1">
      <alignment horizontal="center" vertical="center" wrapText="1"/>
    </xf>
    <xf numFmtId="0" fontId="7" fillId="60" borderId="58" xfId="2" applyFont="1" applyFill="1" applyBorder="1" applyAlignment="1" applyProtection="1">
      <alignment horizontal="center" vertical="center" wrapText="1"/>
    </xf>
    <xf numFmtId="0" fontId="1" fillId="60" borderId="59" xfId="2" applyFont="1" applyFill="1" applyBorder="1" applyAlignment="1" applyProtection="1">
      <alignment horizontal="left" vertical="center" wrapText="1"/>
    </xf>
    <xf numFmtId="0" fontId="1" fillId="60" borderId="60" xfId="2" applyFont="1" applyFill="1" applyBorder="1" applyAlignment="1" applyProtection="1">
      <alignment horizontal="left" vertical="center" wrapText="1"/>
    </xf>
    <xf numFmtId="0" fontId="1" fillId="60" borderId="61" xfId="2" applyFont="1" applyFill="1" applyBorder="1" applyAlignment="1" applyProtection="1">
      <alignment horizontal="left" vertical="center" wrapText="1"/>
    </xf>
    <xf numFmtId="0" fontId="1" fillId="60" borderId="62" xfId="2" applyFont="1" applyFill="1" applyBorder="1" applyAlignment="1" applyProtection="1">
      <alignment horizontal="left" vertical="center" wrapText="1"/>
    </xf>
    <xf numFmtId="0" fontId="1" fillId="60" borderId="63" xfId="2" applyFont="1" applyFill="1" applyBorder="1" applyAlignment="1" applyProtection="1">
      <alignment horizontal="left" vertical="center" wrapText="1"/>
    </xf>
    <xf numFmtId="0" fontId="1" fillId="60" borderId="64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3"/>
  <sheetViews>
    <sheetView showGridLines="0" tabSelected="1" topLeftCell="A10" zoomScale="90" zoomScaleNormal="9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3"/>
      <c r="C9" s="103" t="s">
        <v>18</v>
      </c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04" t="s">
        <v>9</v>
      </c>
      <c r="B10" s="104"/>
      <c r="C10" s="106" t="s">
        <v>49</v>
      </c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05" t="s">
        <v>10</v>
      </c>
      <c r="B11" s="105"/>
      <c r="C11" s="107" t="s">
        <v>59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108" t="s">
        <v>34</v>
      </c>
      <c r="B12" s="109"/>
      <c r="C12" s="109"/>
      <c r="D12" s="109"/>
      <c r="E12" s="109"/>
      <c r="F12" s="109"/>
      <c r="G12" s="109"/>
      <c r="H12" s="109"/>
      <c r="I12" s="109"/>
      <c r="J12" s="110"/>
      <c r="K12" s="108" t="s">
        <v>11</v>
      </c>
      <c r="L12" s="109"/>
      <c r="M12" s="109"/>
      <c r="N12" s="109"/>
      <c r="O12" s="109"/>
      <c r="P12" s="109"/>
      <c r="Q12" s="109"/>
      <c r="R12" s="109"/>
      <c r="S12" s="110"/>
      <c r="W12" s="13"/>
      <c r="X12" s="13"/>
    </row>
    <row r="13" spans="1:26" s="16" customFormat="1" ht="39" customHeight="1" x14ac:dyDescent="0.2">
      <c r="A13" s="14" t="s">
        <v>35</v>
      </c>
      <c r="B13" s="122"/>
      <c r="C13" s="123"/>
      <c r="D13" s="123"/>
      <c r="E13" s="124"/>
      <c r="F13" s="15" t="s">
        <v>36</v>
      </c>
      <c r="G13" s="122"/>
      <c r="H13" s="123"/>
      <c r="I13" s="123"/>
      <c r="J13" s="125"/>
      <c r="K13" s="127" t="s">
        <v>12</v>
      </c>
      <c r="L13" s="129"/>
      <c r="M13" s="130"/>
      <c r="N13" s="130"/>
      <c r="O13" s="130"/>
      <c r="P13" s="130"/>
      <c r="Q13" s="130"/>
      <c r="R13" s="130"/>
      <c r="S13" s="131"/>
      <c r="W13" s="13"/>
    </row>
    <row r="14" spans="1:26" s="16" customFormat="1" ht="39" customHeight="1" x14ac:dyDescent="0.2">
      <c r="A14" s="17" t="s">
        <v>37</v>
      </c>
      <c r="B14" s="115"/>
      <c r="C14" s="116"/>
      <c r="D14" s="116"/>
      <c r="E14" s="126"/>
      <c r="F14" s="18" t="s">
        <v>38</v>
      </c>
      <c r="G14" s="115"/>
      <c r="H14" s="116"/>
      <c r="I14" s="116"/>
      <c r="J14" s="117"/>
      <c r="K14" s="128"/>
      <c r="L14" s="132"/>
      <c r="M14" s="133"/>
      <c r="N14" s="133"/>
      <c r="O14" s="133"/>
      <c r="P14" s="133"/>
      <c r="Q14" s="133"/>
      <c r="R14" s="133"/>
      <c r="S14" s="134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18"/>
      <c r="E15" s="119"/>
      <c r="F15" s="18" t="s">
        <v>39</v>
      </c>
      <c r="G15" s="115"/>
      <c r="H15" s="116"/>
      <c r="I15" s="116"/>
      <c r="J15" s="117"/>
      <c r="K15" s="19" t="s">
        <v>14</v>
      </c>
      <c r="L15" s="120"/>
      <c r="M15" s="120"/>
      <c r="N15" s="120"/>
      <c r="O15" s="120"/>
      <c r="P15" s="120"/>
      <c r="Q15" s="120"/>
      <c r="R15" s="120"/>
      <c r="S15" s="121"/>
      <c r="W15" s="13"/>
    </row>
    <row r="16" spans="1:26" s="16" customFormat="1" ht="39" customHeight="1" x14ac:dyDescent="0.2">
      <c r="A16" s="17" t="s">
        <v>40</v>
      </c>
      <c r="B16" s="115"/>
      <c r="C16" s="116"/>
      <c r="D16" s="116"/>
      <c r="E16" s="126"/>
      <c r="F16" s="21" t="s">
        <v>41</v>
      </c>
      <c r="G16" s="22" t="s">
        <v>42</v>
      </c>
      <c r="H16" s="23"/>
      <c r="I16" s="22" t="s">
        <v>16</v>
      </c>
      <c r="J16" s="23"/>
      <c r="K16" s="141" t="s">
        <v>43</v>
      </c>
      <c r="L16" s="137"/>
      <c r="M16" s="137"/>
      <c r="N16" s="137"/>
      <c r="O16" s="137"/>
      <c r="P16" s="137"/>
      <c r="Q16" s="137"/>
      <c r="R16" s="137"/>
      <c r="S16" s="138"/>
      <c r="W16" s="13"/>
    </row>
    <row r="17" spans="1:26" s="26" customFormat="1" ht="39" customHeight="1" thickBot="1" x14ac:dyDescent="0.3">
      <c r="A17" s="24" t="s">
        <v>17</v>
      </c>
      <c r="B17" s="143"/>
      <c r="C17" s="144"/>
      <c r="D17" s="144"/>
      <c r="E17" s="145"/>
      <c r="F17" s="25" t="s">
        <v>44</v>
      </c>
      <c r="G17" s="146"/>
      <c r="H17" s="147"/>
      <c r="I17" s="147"/>
      <c r="J17" s="148"/>
      <c r="K17" s="142"/>
      <c r="L17" s="139"/>
      <c r="M17" s="139"/>
      <c r="N17" s="139"/>
      <c r="O17" s="139"/>
      <c r="P17" s="139"/>
      <c r="Q17" s="139"/>
      <c r="R17" s="139"/>
      <c r="S17" s="140"/>
      <c r="W17" s="13"/>
    </row>
    <row r="18" spans="1:26" s="26" customFormat="1" ht="39" customHeight="1" thickBot="1" x14ac:dyDescent="0.3">
      <c r="A18" s="93"/>
      <c r="B18" s="94"/>
      <c r="C18" s="94"/>
      <c r="D18" s="94"/>
      <c r="E18" s="94"/>
      <c r="F18" s="95"/>
      <c r="G18" s="96"/>
      <c r="H18" s="96"/>
      <c r="I18" s="96"/>
      <c r="J18" s="96"/>
      <c r="K18" s="97"/>
      <c r="L18" s="96"/>
      <c r="M18" s="96"/>
      <c r="N18" s="96"/>
      <c r="O18" s="96"/>
      <c r="P18" s="111" t="s">
        <v>24</v>
      </c>
      <c r="Q18" s="112"/>
      <c r="R18" s="113" t="s">
        <v>25</v>
      </c>
      <c r="S18" s="114"/>
      <c r="W18" s="13"/>
    </row>
    <row r="19" spans="1:26" s="9" customFormat="1" ht="108" customHeight="1" x14ac:dyDescent="0.2">
      <c r="A19" s="34" t="s">
        <v>0</v>
      </c>
      <c r="B19" s="149" t="s">
        <v>50</v>
      </c>
      <c r="C19" s="150"/>
      <c r="D19" s="99" t="s">
        <v>8</v>
      </c>
      <c r="E19" s="27" t="s">
        <v>1</v>
      </c>
      <c r="F19" s="27" t="s">
        <v>2</v>
      </c>
      <c r="G19" s="28" t="s">
        <v>19</v>
      </c>
      <c r="H19" s="75" t="s">
        <v>45</v>
      </c>
      <c r="I19" s="75" t="s">
        <v>6</v>
      </c>
      <c r="J19" s="75" t="s">
        <v>32</v>
      </c>
      <c r="K19" s="29" t="s">
        <v>7</v>
      </c>
      <c r="L19" s="27" t="s">
        <v>33</v>
      </c>
      <c r="M19" s="27" t="s">
        <v>20</v>
      </c>
      <c r="N19" s="30" t="s">
        <v>3</v>
      </c>
      <c r="O19" s="27" t="s">
        <v>4</v>
      </c>
      <c r="P19" s="31" t="s">
        <v>26</v>
      </c>
      <c r="Q19" s="32" t="s">
        <v>5</v>
      </c>
      <c r="R19" s="29" t="s">
        <v>23</v>
      </c>
      <c r="S19" s="33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24" customHeight="1" x14ac:dyDescent="0.2">
      <c r="A20" s="151">
        <v>128</v>
      </c>
      <c r="B20" s="154" t="s">
        <v>51</v>
      </c>
      <c r="C20" s="155"/>
      <c r="D20" s="100" t="s">
        <v>52</v>
      </c>
      <c r="E20" s="54"/>
      <c r="F20" s="54"/>
      <c r="G20" s="55"/>
      <c r="H20" s="76">
        <v>35</v>
      </c>
      <c r="I20" s="74" t="s">
        <v>21</v>
      </c>
      <c r="J20" s="73">
        <v>141</v>
      </c>
      <c r="K20" s="63">
        <f t="shared" ref="K20:K25" si="0">H20*J20</f>
        <v>4935</v>
      </c>
      <c r="L20" s="83"/>
      <c r="M20" s="84"/>
      <c r="N20" s="85"/>
      <c r="O20" s="86"/>
      <c r="P20" s="65">
        <f t="shared" ref="P20:P25" si="1">M20*(1-O20)</f>
        <v>0</v>
      </c>
      <c r="Q20" s="66">
        <f t="shared" ref="Q20:Q25" si="2">IF(ISERROR(P20/G20),0,(P20/G20)*H20)</f>
        <v>0</v>
      </c>
      <c r="R20" s="63" t="e">
        <f t="shared" ref="R20:R25" si="3">ROUNDUP((H20/G20),0)</f>
        <v>#DIV/0!</v>
      </c>
      <c r="S20" s="67" t="e">
        <f t="shared" ref="S20:S25" si="4">R20*P20</f>
        <v>#DIV/0!</v>
      </c>
      <c r="T20" s="92"/>
      <c r="U20" s="10"/>
      <c r="V20" s="10"/>
      <c r="W20" s="10"/>
      <c r="X20" s="10"/>
      <c r="Y20" s="10"/>
      <c r="Z20" s="10"/>
    </row>
    <row r="21" spans="1:26" s="9" customFormat="1" ht="24" customHeight="1" x14ac:dyDescent="0.2">
      <c r="A21" s="152"/>
      <c r="B21" s="156"/>
      <c r="C21" s="157"/>
      <c r="D21" s="101" t="s">
        <v>53</v>
      </c>
      <c r="E21" s="54"/>
      <c r="F21" s="54"/>
      <c r="G21" s="55"/>
      <c r="H21" s="76">
        <v>25</v>
      </c>
      <c r="I21" s="56" t="s">
        <v>21</v>
      </c>
      <c r="J21" s="73">
        <v>141</v>
      </c>
      <c r="K21" s="57">
        <f t="shared" si="0"/>
        <v>3525</v>
      </c>
      <c r="L21" s="83"/>
      <c r="M21" s="84"/>
      <c r="N21" s="85"/>
      <c r="O21" s="86"/>
      <c r="P21" s="58">
        <f t="shared" si="1"/>
        <v>0</v>
      </c>
      <c r="Q21" s="59">
        <f t="shared" si="2"/>
        <v>0</v>
      </c>
      <c r="R21" s="57" t="e">
        <f t="shared" si="3"/>
        <v>#DIV/0!</v>
      </c>
      <c r="S21" s="98" t="e">
        <f t="shared" si="4"/>
        <v>#DIV/0!</v>
      </c>
      <c r="T21" s="92"/>
      <c r="U21" s="10"/>
      <c r="V21" s="10"/>
      <c r="W21" s="10"/>
      <c r="X21" s="10"/>
      <c r="Y21" s="10"/>
      <c r="Z21" s="10"/>
    </row>
    <row r="22" spans="1:26" s="9" customFormat="1" ht="24" customHeight="1" x14ac:dyDescent="0.2">
      <c r="A22" s="152"/>
      <c r="B22" s="156"/>
      <c r="C22" s="157"/>
      <c r="D22" s="101" t="s">
        <v>54</v>
      </c>
      <c r="E22" s="54"/>
      <c r="F22" s="54"/>
      <c r="G22" s="55"/>
      <c r="H22" s="76">
        <v>55</v>
      </c>
      <c r="I22" s="56" t="s">
        <v>21</v>
      </c>
      <c r="J22" s="73">
        <v>141</v>
      </c>
      <c r="K22" s="57">
        <f t="shared" si="0"/>
        <v>7755</v>
      </c>
      <c r="L22" s="83"/>
      <c r="M22" s="84"/>
      <c r="N22" s="85"/>
      <c r="O22" s="86"/>
      <c r="P22" s="58">
        <f t="shared" si="1"/>
        <v>0</v>
      </c>
      <c r="Q22" s="59">
        <f t="shared" si="2"/>
        <v>0</v>
      </c>
      <c r="R22" s="57" t="e">
        <f t="shared" si="3"/>
        <v>#DIV/0!</v>
      </c>
      <c r="S22" s="98" t="e">
        <f t="shared" si="4"/>
        <v>#DIV/0!</v>
      </c>
      <c r="T22" s="92"/>
      <c r="U22" s="10"/>
      <c r="V22" s="10"/>
      <c r="W22" s="10"/>
      <c r="X22" s="10"/>
      <c r="Y22" s="10"/>
      <c r="Z22" s="10"/>
    </row>
    <row r="23" spans="1:26" s="9" customFormat="1" ht="24" customHeight="1" x14ac:dyDescent="0.2">
      <c r="A23" s="152"/>
      <c r="B23" s="156"/>
      <c r="C23" s="157"/>
      <c r="D23" s="101" t="s">
        <v>55</v>
      </c>
      <c r="E23" s="54"/>
      <c r="F23" s="54"/>
      <c r="G23" s="55"/>
      <c r="H23" s="76">
        <v>10</v>
      </c>
      <c r="I23" s="56" t="s">
        <v>21</v>
      </c>
      <c r="J23" s="73">
        <v>141</v>
      </c>
      <c r="K23" s="57">
        <f t="shared" si="0"/>
        <v>1410</v>
      </c>
      <c r="L23" s="83"/>
      <c r="M23" s="84"/>
      <c r="N23" s="85"/>
      <c r="O23" s="86"/>
      <c r="P23" s="58">
        <f t="shared" si="1"/>
        <v>0</v>
      </c>
      <c r="Q23" s="59">
        <f t="shared" si="2"/>
        <v>0</v>
      </c>
      <c r="R23" s="57" t="e">
        <f t="shared" si="3"/>
        <v>#DIV/0!</v>
      </c>
      <c r="S23" s="98" t="e">
        <f t="shared" si="4"/>
        <v>#DIV/0!</v>
      </c>
      <c r="T23" s="92"/>
      <c r="U23" s="10"/>
      <c r="V23" s="10"/>
      <c r="W23" s="10"/>
      <c r="X23" s="10"/>
      <c r="Y23" s="10"/>
      <c r="Z23" s="10"/>
    </row>
    <row r="24" spans="1:26" s="9" customFormat="1" ht="24" customHeight="1" x14ac:dyDescent="0.2">
      <c r="A24" s="152"/>
      <c r="B24" s="156"/>
      <c r="C24" s="157"/>
      <c r="D24" s="101" t="s">
        <v>56</v>
      </c>
      <c r="E24" s="54"/>
      <c r="F24" s="54"/>
      <c r="G24" s="55"/>
      <c r="H24" s="77">
        <v>10</v>
      </c>
      <c r="I24" s="56" t="s">
        <v>21</v>
      </c>
      <c r="J24" s="71">
        <v>141</v>
      </c>
      <c r="K24" s="57">
        <f t="shared" si="0"/>
        <v>1410</v>
      </c>
      <c r="L24" s="83"/>
      <c r="M24" s="84"/>
      <c r="N24" s="85"/>
      <c r="O24" s="86"/>
      <c r="P24" s="58">
        <f t="shared" si="1"/>
        <v>0</v>
      </c>
      <c r="Q24" s="59">
        <f t="shared" si="2"/>
        <v>0</v>
      </c>
      <c r="R24" s="57" t="e">
        <f t="shared" si="3"/>
        <v>#DIV/0!</v>
      </c>
      <c r="S24" s="98" t="e">
        <f t="shared" si="4"/>
        <v>#DIV/0!</v>
      </c>
      <c r="T24" s="92"/>
      <c r="U24" s="10"/>
      <c r="V24" s="10"/>
      <c r="W24" s="10"/>
      <c r="X24" s="10"/>
      <c r="Y24" s="10"/>
      <c r="Z24" s="10"/>
    </row>
    <row r="25" spans="1:26" s="9" customFormat="1" ht="24" customHeight="1" x14ac:dyDescent="0.2">
      <c r="A25" s="152"/>
      <c r="B25" s="156"/>
      <c r="C25" s="157"/>
      <c r="D25" s="101" t="s">
        <v>57</v>
      </c>
      <c r="E25" s="54"/>
      <c r="F25" s="54"/>
      <c r="G25" s="55"/>
      <c r="H25" s="77">
        <v>10</v>
      </c>
      <c r="I25" s="56" t="s">
        <v>21</v>
      </c>
      <c r="J25" s="71">
        <v>141</v>
      </c>
      <c r="K25" s="57">
        <f t="shared" si="0"/>
        <v>1410</v>
      </c>
      <c r="L25" s="87"/>
      <c r="M25" s="88"/>
      <c r="N25" s="89"/>
      <c r="O25" s="90"/>
      <c r="P25" s="58">
        <f t="shared" si="1"/>
        <v>0</v>
      </c>
      <c r="Q25" s="59">
        <f t="shared" si="2"/>
        <v>0</v>
      </c>
      <c r="R25" s="57" t="e">
        <f t="shared" si="3"/>
        <v>#DIV/0!</v>
      </c>
      <c r="S25" s="98" t="e">
        <f t="shared" si="4"/>
        <v>#DIV/0!</v>
      </c>
      <c r="T25" s="92"/>
      <c r="U25" s="10"/>
      <c r="V25" s="10"/>
      <c r="W25" s="10"/>
      <c r="X25" s="10"/>
      <c r="Y25" s="10"/>
      <c r="Z25" s="10"/>
    </row>
    <row r="26" spans="1:26" s="9" customFormat="1" ht="24.95" customHeight="1" thickBot="1" x14ac:dyDescent="0.25">
      <c r="A26" s="153"/>
      <c r="B26" s="158"/>
      <c r="C26" s="159"/>
      <c r="D26" s="102" t="s">
        <v>58</v>
      </c>
      <c r="E26" s="60"/>
      <c r="F26" s="61"/>
      <c r="G26" s="91"/>
      <c r="H26" s="78">
        <v>15</v>
      </c>
      <c r="I26" s="62" t="s">
        <v>21</v>
      </c>
      <c r="J26" s="72">
        <v>141</v>
      </c>
      <c r="K26" s="64">
        <f t="shared" ref="K26" si="5">H26*J26</f>
        <v>2115</v>
      </c>
      <c r="L26" s="79"/>
      <c r="M26" s="80"/>
      <c r="N26" s="81"/>
      <c r="O26" s="82"/>
      <c r="P26" s="68">
        <f t="shared" ref="P26" si="6">M26*(1-O26)</f>
        <v>0</v>
      </c>
      <c r="Q26" s="69">
        <f t="shared" ref="Q26" si="7">IF(ISERROR(P26/G26),0,(P26/G26)*H26)</f>
        <v>0</v>
      </c>
      <c r="R26" s="64" t="e">
        <f t="shared" ref="R26" si="8">ROUNDUP((H26/G26),0)</f>
        <v>#DIV/0!</v>
      </c>
      <c r="S26" s="70" t="e">
        <f t="shared" ref="S26" si="9">R26*P26</f>
        <v>#DIV/0!</v>
      </c>
      <c r="T26" s="10"/>
      <c r="U26" s="10"/>
      <c r="V26" s="10"/>
      <c r="W26" s="10"/>
      <c r="X26" s="10"/>
      <c r="Y26" s="10"/>
      <c r="Z26" s="10"/>
    </row>
    <row r="27" spans="1:26" s="9" customFormat="1" ht="24.75" customHeight="1" thickBot="1" x14ac:dyDescent="0.25">
      <c r="A27" s="37"/>
      <c r="B27" s="37"/>
      <c r="C27" s="37"/>
      <c r="D27" s="38"/>
      <c r="E27" s="39"/>
      <c r="F27" s="39"/>
      <c r="G27" s="39"/>
      <c r="H27" s="40"/>
      <c r="I27" s="41"/>
      <c r="J27" s="42"/>
      <c r="K27" s="43"/>
      <c r="L27" s="46"/>
      <c r="M27" s="35"/>
      <c r="N27" s="36"/>
      <c r="O27" s="47"/>
      <c r="P27" s="45"/>
      <c r="Q27" s="43"/>
      <c r="R27" s="43"/>
      <c r="S27" s="43"/>
      <c r="T27" s="10"/>
      <c r="U27" s="10"/>
      <c r="V27" s="10"/>
      <c r="W27" s="10"/>
      <c r="X27" s="10"/>
      <c r="Y27" s="10"/>
      <c r="Z27" s="10"/>
    </row>
    <row r="28" spans="1:26" s="9" customFormat="1" ht="24.75" customHeight="1" thickBot="1" x14ac:dyDescent="0.3">
      <c r="A28" s="37"/>
      <c r="B28" s="37"/>
      <c r="C28" s="37"/>
      <c r="D28" s="38"/>
      <c r="E28" s="39"/>
      <c r="F28" s="39"/>
      <c r="G28" s="39"/>
      <c r="H28" s="40"/>
      <c r="I28" s="41"/>
      <c r="J28" s="50" t="s">
        <v>47</v>
      </c>
      <c r="K28" s="49">
        <f>SUM(K19:K26)</f>
        <v>22560</v>
      </c>
      <c r="L28" s="46"/>
      <c r="M28" s="35"/>
      <c r="N28" s="36"/>
      <c r="O28" s="47"/>
      <c r="P28" s="48"/>
      <c r="Q28" s="51">
        <f>SUM(Q20:Q26)</f>
        <v>0</v>
      </c>
      <c r="R28" s="52"/>
      <c r="S28" s="51" t="e">
        <f>SUM(S19:S26)</f>
        <v>#DIV/0!</v>
      </c>
      <c r="T28" s="10"/>
      <c r="U28" s="10"/>
      <c r="V28" s="10"/>
      <c r="W28" s="10"/>
      <c r="X28" s="10"/>
      <c r="Y28" s="10"/>
      <c r="Z28" s="10"/>
    </row>
    <row r="29" spans="1:26" s="9" customFormat="1" ht="24.95" customHeight="1" thickBot="1" x14ac:dyDescent="0.3">
      <c r="A29" s="37"/>
      <c r="B29" s="37"/>
      <c r="C29" s="37"/>
      <c r="D29" s="38"/>
      <c r="E29" s="39"/>
      <c r="F29" s="39"/>
      <c r="G29" s="39"/>
      <c r="H29" s="40"/>
      <c r="I29" s="41"/>
      <c r="J29" s="42"/>
      <c r="K29" s="43"/>
      <c r="L29" s="44"/>
      <c r="M29" s="35"/>
      <c r="N29" s="36"/>
      <c r="O29" s="36"/>
      <c r="P29" s="48"/>
      <c r="Q29" s="52"/>
      <c r="R29" s="52"/>
      <c r="S29" s="52"/>
      <c r="T29" s="10"/>
      <c r="U29" s="10"/>
      <c r="V29" s="10"/>
      <c r="W29" s="10"/>
      <c r="X29" s="10"/>
      <c r="Y29" s="10"/>
      <c r="Z29" s="10"/>
    </row>
    <row r="30" spans="1:26" ht="16.5" thickBot="1" x14ac:dyDescent="0.3">
      <c r="A30" s="6" t="s">
        <v>27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0" t="s">
        <v>48</v>
      </c>
      <c r="Q30" s="49">
        <f>Q28*4</f>
        <v>0</v>
      </c>
      <c r="R30" s="52"/>
      <c r="S30" s="51" t="e">
        <f>S28*4</f>
        <v>#DIV/0!</v>
      </c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6" t="s">
        <v>28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6" t="s">
        <v>29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6" t="s">
        <v>46</v>
      </c>
      <c r="B36" s="6"/>
      <c r="C36" s="6"/>
      <c r="D36" s="6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35" t="s">
        <v>30</v>
      </c>
      <c r="B38" s="135"/>
      <c r="C38" s="135"/>
      <c r="D38" s="135"/>
      <c r="E38" s="135"/>
      <c r="F38" s="135"/>
      <c r="G38" s="135"/>
      <c r="H38" s="135"/>
      <c r="I38" s="135"/>
      <c r="J38" s="135"/>
      <c r="K38" s="135"/>
      <c r="L38" s="135"/>
      <c r="M38" s="135"/>
      <c r="N38" s="135"/>
      <c r="O38" s="135"/>
      <c r="P38" s="135"/>
      <c r="Q38" s="135"/>
      <c r="R38" s="135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1"/>
      <c r="M39" s="7"/>
      <c r="N39" s="7"/>
      <c r="O39" s="7"/>
      <c r="P39" s="7"/>
      <c r="Q39" s="7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35" t="s">
        <v>31</v>
      </c>
      <c r="B40" s="136"/>
      <c r="C40" s="136"/>
      <c r="D40" s="136"/>
      <c r="E40" s="136"/>
      <c r="F40" s="136"/>
      <c r="G40" s="136"/>
      <c r="H40" s="136"/>
      <c r="I40" s="136"/>
      <c r="J40" s="136"/>
      <c r="K40" s="136"/>
      <c r="L40" s="136"/>
      <c r="M40" s="136"/>
      <c r="N40" s="136"/>
      <c r="O40" s="136"/>
      <c r="P40" s="136"/>
      <c r="Q40" s="136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11"/>
      <c r="M41" s="7"/>
      <c r="N41" s="7"/>
      <c r="O41" s="7"/>
      <c r="P41" s="7"/>
      <c r="Q41" s="7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1"/>
      <c r="S43" s="1"/>
      <c r="T43" s="1"/>
      <c r="U43" s="1"/>
      <c r="V43" s="1"/>
      <c r="W43" s="1"/>
      <c r="X43" s="1"/>
      <c r="Y43" s="1"/>
      <c r="Z43" s="1"/>
    </row>
  </sheetData>
  <sheetProtection selectLockedCells="1"/>
  <protectedRanges>
    <protectedRange sqref="F11:H11" name="Rango1"/>
    <protectedRange sqref="D13:E18 Q13:Q18" name="Rango1_1"/>
  </protectedRanges>
  <mergeCells count="28">
    <mergeCell ref="A40:Q40"/>
    <mergeCell ref="A38:R38"/>
    <mergeCell ref="L16:S17"/>
    <mergeCell ref="B16:E16"/>
    <mergeCell ref="K16:K17"/>
    <mergeCell ref="B17:E17"/>
    <mergeCell ref="G17:J17"/>
    <mergeCell ref="B19:C19"/>
    <mergeCell ref="A20:A26"/>
    <mergeCell ref="B20:C26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8 S30 R20:R26 S20:S26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2023-07-03T07:44:26Z</dcterms:modified>
</cp:coreProperties>
</file>